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mpras\Projetos de Redução de Custo\Chapa 0.80\"/>
    </mc:Choice>
  </mc:AlternateContent>
  <xr:revisionPtr revIDLastSave="0" documentId="13_ncr:1_{FD249DB4-5C36-4D5F-9993-67452644BCF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ad87B9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H18" i="1"/>
  <c r="G18" i="1"/>
  <c r="G19" i="1"/>
  <c r="E18" i="1"/>
  <c r="C22" i="1" l="1"/>
  <c r="G17" i="1"/>
  <c r="H17" i="1" s="1"/>
  <c r="C21" i="1" s="1"/>
  <c r="E17" i="1"/>
  <c r="L21" i="1"/>
  <c r="L22" i="1" s="1"/>
  <c r="L24" i="1" s="1"/>
  <c r="D21" i="1"/>
  <c r="D22" i="1" s="1"/>
  <c r="D24" i="1" s="1"/>
  <c r="L25" i="1" l="1"/>
</calcChain>
</file>

<file path=xl/sharedStrings.xml><?xml version="1.0" encoding="utf-8"?>
<sst xmlns="http://schemas.openxmlformats.org/spreadsheetml/2006/main" count="85" uniqueCount="25">
  <si>
    <t>Nr. Doc.</t>
  </si>
  <si>
    <t>Serie</t>
  </si>
  <si>
    <t>Cod. Pro.</t>
  </si>
  <si>
    <t>Descrição</t>
  </si>
  <si>
    <t>Quant.</t>
  </si>
  <si>
    <t>Pr. Unit.</t>
  </si>
  <si>
    <t>Total</t>
  </si>
  <si>
    <t>Observações</t>
  </si>
  <si>
    <t>Usuário</t>
  </si>
  <si>
    <t>Data</t>
  </si>
  <si>
    <t>Empresa</t>
  </si>
  <si>
    <t>Almoxarifado</t>
  </si>
  <si>
    <t>BOBINA ZC 0,95X1200 MIN Z100 - NBR7008-ASTM A653 - CRISTAIS MINIMIZADOS</t>
  </si>
  <si>
    <t>Adm04</t>
  </si>
  <si>
    <t>SICTELL</t>
  </si>
  <si>
    <t>PROCESSO INTERNO</t>
  </si>
  <si>
    <t>Largura</t>
  </si>
  <si>
    <t>Comprimento</t>
  </si>
  <si>
    <t>Espessura</t>
  </si>
  <si>
    <t>M3</t>
  </si>
  <si>
    <t>Peso específico</t>
  </si>
  <si>
    <t>Peso da chapa estimado</t>
  </si>
  <si>
    <t>Percentual de diferença</t>
  </si>
  <si>
    <t>Preço da China</t>
  </si>
  <si>
    <t>Leticia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</si>
</sst>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00000000_-;\-* #,##0.0000000000_-;_-* &quot;-&quot;????????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rgb="FF000000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18" fillId="33" borderId="10" xfId="0" applyFont="1" applyFill="1" applyBorder="1" applyAlignment="1">
      <alignment wrapText="1"/>
    </xf>
    <xf numFmtId="0" fontId="18" fillId="33" borderId="10" xfId="0" applyFont="1" applyFill="1" applyBorder="1" applyAlignment="1">
      <alignment horizontal="right" wrapText="1"/>
    </xf>
    <xf numFmtId="0" fontId="18" fillId="33" borderId="10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18" fillId="34" borderId="10" xfId="0" applyFont="1" applyFill="1" applyBorder="1" applyAlignment="1">
      <alignment horizontal="left" vertical="top"/>
    </xf>
    <xf numFmtId="0" fontId="18" fillId="34" borderId="10" xfId="0" applyFont="1" applyFill="1" applyBorder="1" applyAlignment="1">
      <alignment horizontal="right" vertical="top"/>
    </xf>
    <xf numFmtId="4" fontId="18" fillId="34" borderId="10" xfId="0" applyNumberFormat="1" applyFont="1" applyFill="1" applyBorder="1" applyAlignment="1">
      <alignment horizontal="right" vertical="top"/>
    </xf>
    <xf numFmtId="14" fontId="18" fillId="34" borderId="10" xfId="0" applyNumberFormat="1" applyFont="1" applyFill="1" applyBorder="1" applyAlignment="1">
      <alignment horizontal="center" vertical="top"/>
    </xf>
    <xf numFmtId="4" fontId="0" fillId="0" borderId="0" xfId="0" applyNumberFormat="1"/>
    <xf numFmtId="43" fontId="0" fillId="0" borderId="0" xfId="1" applyFont="1"/>
    <xf numFmtId="164" fontId="0" fillId="0" borderId="0" xfId="0" applyNumberFormat="1"/>
    <xf numFmtId="10" fontId="0" fillId="0" borderId="0" xfId="2" applyNumberFormat="1" applyFont="1"/>
    <xf numFmtId="4" fontId="0" fillId="35" borderId="0" xfId="0" applyNumberFormat="1" applyFill="1"/>
    <xf numFmtId="9" fontId="0" fillId="0" borderId="0" xfId="2" applyFont="1"/>
    <xf numFmtId="44" fontId="0" fillId="0" borderId="0" xfId="44" applyFont="1"/>
    <xf numFmtId="4" fontId="0" fillId="0" borderId="0" xfId="0" applyNumberFormat="1" applyAlignment="1">
      <alignment vertical="top"/>
    </xf>
  </cellXfs>
  <cellStyles count="45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urrency" xfId="44" builtinId="4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showGridLines="0" tabSelected="1" workbookViewId="0">
      <pane ySplit="1" topLeftCell="A2" activePane="bottomLeft" state="frozen"/>
      <selection pane="bottomLeft" activeCell="O12" sqref="O12"/>
    </sheetView>
  </sheetViews>
  <sheetFormatPr defaultRowHeight="14.4" x14ac:dyDescent="0.3"/>
  <cols>
    <col min="1" max="1" width="5.88671875" bestFit="1" customWidth="1"/>
    <col min="2" max="2" width="4.109375" bestFit="1" customWidth="1"/>
    <col min="3" max="3" width="8.33203125" bestFit="1" customWidth="1"/>
    <col min="4" max="4" width="35.5546875" bestFit="1" customWidth="1"/>
    <col min="5" max="5" width="7" bestFit="1" customWidth="1"/>
    <col min="6" max="6" width="5.88671875" bestFit="1" customWidth="1"/>
    <col min="7" max="7" width="11.5546875" bestFit="1" customWidth="1"/>
    <col min="9" max="9" width="5.5546875" bestFit="1" customWidth="1"/>
    <col min="10" max="10" width="8.109375" bestFit="1" customWidth="1"/>
    <col min="11" max="11" width="6.33203125" bestFit="1" customWidth="1"/>
    <col min="12" max="12" width="14.88671875" bestFit="1" customWidth="1"/>
    <col min="15" max="15" width="10" bestFit="1" customWidth="1"/>
  </cols>
  <sheetData>
    <row r="1" spans="1:15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3" t="s">
        <v>9</v>
      </c>
      <c r="K1" s="1" t="s">
        <v>10</v>
      </c>
      <c r="L1" s="1" t="s">
        <v>11</v>
      </c>
    </row>
    <row r="2" spans="1:15" s="4" customFormat="1" x14ac:dyDescent="0.3">
      <c r="A2" s="5">
        <v>223239</v>
      </c>
      <c r="B2" s="5">
        <v>1</v>
      </c>
      <c r="C2" s="5">
        <v>3163</v>
      </c>
      <c r="D2" s="5" t="s">
        <v>12</v>
      </c>
      <c r="E2" s="6">
        <v>14220</v>
      </c>
      <c r="F2" s="6">
        <v>7.75</v>
      </c>
      <c r="G2" s="7">
        <v>110205</v>
      </c>
      <c r="H2" s="5"/>
      <c r="I2" s="5" t="s">
        <v>13</v>
      </c>
      <c r="J2" s="8">
        <v>45259</v>
      </c>
      <c r="K2" s="5" t="s">
        <v>14</v>
      </c>
      <c r="L2" s="5" t="s">
        <v>15</v>
      </c>
    </row>
    <row r="3" spans="1:15" s="4" customFormat="1" x14ac:dyDescent="0.3">
      <c r="A3" s="5">
        <v>149565</v>
      </c>
      <c r="B3" s="5">
        <v>3</v>
      </c>
      <c r="C3" s="5">
        <v>3163</v>
      </c>
      <c r="D3" s="5" t="s">
        <v>12</v>
      </c>
      <c r="E3" s="6">
        <v>11935</v>
      </c>
      <c r="F3" s="6">
        <v>7.1</v>
      </c>
      <c r="G3" s="7">
        <v>84738.5</v>
      </c>
      <c r="H3" s="5"/>
      <c r="I3" s="5" t="s">
        <v>13</v>
      </c>
      <c r="J3" s="8">
        <v>45253</v>
      </c>
      <c r="K3" s="5" t="s">
        <v>14</v>
      </c>
      <c r="L3" s="5" t="s">
        <v>15</v>
      </c>
    </row>
    <row r="4" spans="1:15" s="4" customFormat="1" x14ac:dyDescent="0.3">
      <c r="A4" s="5">
        <v>334465</v>
      </c>
      <c r="B4" s="5">
        <v>3</v>
      </c>
      <c r="C4" s="5">
        <v>3163</v>
      </c>
      <c r="D4" s="5" t="s">
        <v>12</v>
      </c>
      <c r="E4" s="6">
        <v>12630</v>
      </c>
      <c r="F4" s="6">
        <v>7.1</v>
      </c>
      <c r="G4" s="7">
        <v>89673</v>
      </c>
      <c r="H4" s="5"/>
      <c r="I4" s="5" t="s">
        <v>13</v>
      </c>
      <c r="J4" s="8">
        <v>45225</v>
      </c>
      <c r="K4" s="5" t="s">
        <v>14</v>
      </c>
      <c r="L4" s="5" t="s">
        <v>15</v>
      </c>
    </row>
    <row r="5" spans="1:15" s="4" customFormat="1" x14ac:dyDescent="0.3">
      <c r="A5" s="5">
        <v>218110</v>
      </c>
      <c r="B5" s="5">
        <v>1</v>
      </c>
      <c r="C5" s="5">
        <v>3163</v>
      </c>
      <c r="D5" s="5" t="s">
        <v>12</v>
      </c>
      <c r="E5" s="6">
        <v>10640</v>
      </c>
      <c r="F5" s="6">
        <v>7.5</v>
      </c>
      <c r="G5" s="7">
        <v>79800</v>
      </c>
      <c r="H5" s="5"/>
      <c r="I5" s="5" t="s">
        <v>13</v>
      </c>
      <c r="J5" s="8">
        <v>45201</v>
      </c>
      <c r="K5" s="5" t="s">
        <v>14</v>
      </c>
      <c r="L5" s="5" t="s">
        <v>15</v>
      </c>
    </row>
    <row r="6" spans="1:15" s="4" customFormat="1" x14ac:dyDescent="0.3">
      <c r="A6" s="5">
        <v>147767</v>
      </c>
      <c r="B6" s="5">
        <v>3</v>
      </c>
      <c r="C6" s="5">
        <v>3163</v>
      </c>
      <c r="D6" s="5" t="s">
        <v>12</v>
      </c>
      <c r="E6" s="6">
        <v>12075</v>
      </c>
      <c r="F6" s="6">
        <v>7.55</v>
      </c>
      <c r="G6" s="7">
        <v>91166.25</v>
      </c>
      <c r="H6" s="5"/>
      <c r="I6" s="5" t="s">
        <v>24</v>
      </c>
      <c r="J6" s="8">
        <v>45166</v>
      </c>
      <c r="K6" s="5" t="s">
        <v>14</v>
      </c>
      <c r="L6" s="5" t="s">
        <v>15</v>
      </c>
    </row>
    <row r="7" spans="1:15" s="4" customFormat="1" x14ac:dyDescent="0.3">
      <c r="A7" s="5">
        <v>147195</v>
      </c>
      <c r="B7" s="5">
        <v>3</v>
      </c>
      <c r="C7" s="5">
        <v>3163</v>
      </c>
      <c r="D7" s="5" t="s">
        <v>12</v>
      </c>
      <c r="E7" s="6">
        <v>11880</v>
      </c>
      <c r="F7" s="6">
        <v>7.55</v>
      </c>
      <c r="G7" s="7">
        <v>89694</v>
      </c>
      <c r="H7" s="5"/>
      <c r="I7" s="5" t="s">
        <v>13</v>
      </c>
      <c r="J7" s="8">
        <v>45139</v>
      </c>
      <c r="K7" s="5" t="s">
        <v>14</v>
      </c>
      <c r="L7" s="5" t="s">
        <v>15</v>
      </c>
    </row>
    <row r="8" spans="1:15" s="4" customFormat="1" x14ac:dyDescent="0.3">
      <c r="A8" s="5">
        <v>35041</v>
      </c>
      <c r="B8" s="5">
        <v>1</v>
      </c>
      <c r="C8" s="5">
        <v>3163</v>
      </c>
      <c r="D8" s="5" t="s">
        <v>12</v>
      </c>
      <c r="E8" s="6">
        <v>1932</v>
      </c>
      <c r="F8" s="6">
        <v>8.1999999999999993</v>
      </c>
      <c r="G8" s="7">
        <v>15842.4</v>
      </c>
      <c r="H8" s="5"/>
      <c r="I8" s="5" t="s">
        <v>24</v>
      </c>
      <c r="J8" s="8">
        <v>45132</v>
      </c>
      <c r="K8" s="5" t="s">
        <v>14</v>
      </c>
      <c r="L8" s="5" t="s">
        <v>15</v>
      </c>
    </row>
    <row r="9" spans="1:15" s="4" customFormat="1" x14ac:dyDescent="0.3">
      <c r="A9" s="5">
        <v>147026</v>
      </c>
      <c r="B9" s="5">
        <v>3</v>
      </c>
      <c r="C9" s="5">
        <v>3163</v>
      </c>
      <c r="D9" s="5" t="s">
        <v>12</v>
      </c>
      <c r="E9" s="6">
        <v>12375</v>
      </c>
      <c r="F9" s="6">
        <v>7.55</v>
      </c>
      <c r="G9" s="7">
        <v>93431.25</v>
      </c>
      <c r="H9" s="5"/>
      <c r="I9" s="5" t="s">
        <v>24</v>
      </c>
      <c r="J9" s="8">
        <v>45132</v>
      </c>
      <c r="K9" s="5" t="s">
        <v>14</v>
      </c>
      <c r="L9" s="5" t="s">
        <v>15</v>
      </c>
    </row>
    <row r="10" spans="1:15" s="4" customFormat="1" x14ac:dyDescent="0.3">
      <c r="A10" s="5">
        <v>168756</v>
      </c>
      <c r="B10" s="5">
        <v>2</v>
      </c>
      <c r="C10" s="5">
        <v>3163</v>
      </c>
      <c r="D10" s="5" t="s">
        <v>12</v>
      </c>
      <c r="E10" s="6">
        <v>12205</v>
      </c>
      <c r="F10" s="6">
        <v>8.14</v>
      </c>
      <c r="G10" s="7">
        <v>99348.7</v>
      </c>
      <c r="H10" s="5"/>
      <c r="I10" s="5" t="s">
        <v>13</v>
      </c>
      <c r="J10" s="8">
        <v>45110</v>
      </c>
      <c r="K10" s="5" t="s">
        <v>14</v>
      </c>
      <c r="L10" s="5" t="s">
        <v>15</v>
      </c>
    </row>
    <row r="11" spans="1:15" s="4" customFormat="1" x14ac:dyDescent="0.3">
      <c r="A11" s="5">
        <v>145946</v>
      </c>
      <c r="B11" s="5">
        <v>3</v>
      </c>
      <c r="C11" s="5">
        <v>3163</v>
      </c>
      <c r="D11" s="5" t="s">
        <v>12</v>
      </c>
      <c r="E11" s="6">
        <v>11115</v>
      </c>
      <c r="F11" s="6">
        <v>7.38</v>
      </c>
      <c r="G11" s="7">
        <v>82028.7</v>
      </c>
      <c r="H11" s="5"/>
      <c r="I11" s="5" t="s">
        <v>13</v>
      </c>
      <c r="J11" s="8">
        <v>45075</v>
      </c>
      <c r="K11" s="5" t="s">
        <v>14</v>
      </c>
      <c r="L11" s="5" t="s">
        <v>15</v>
      </c>
      <c r="O11" s="4">
        <v>150927.51999999999</v>
      </c>
    </row>
    <row r="12" spans="1:15" s="4" customFormat="1" x14ac:dyDescent="0.3">
      <c r="A12" s="5">
        <v>145618</v>
      </c>
      <c r="B12" s="5">
        <v>3</v>
      </c>
      <c r="C12" s="5">
        <v>3163</v>
      </c>
      <c r="D12" s="5" t="s">
        <v>12</v>
      </c>
      <c r="E12" s="6">
        <v>11400</v>
      </c>
      <c r="F12" s="6">
        <v>7.8</v>
      </c>
      <c r="G12" s="7">
        <v>88920</v>
      </c>
      <c r="H12" s="5"/>
      <c r="I12" s="5" t="s">
        <v>13</v>
      </c>
      <c r="J12" s="8">
        <v>45055</v>
      </c>
      <c r="K12" s="5" t="s">
        <v>14</v>
      </c>
      <c r="L12" s="5" t="s">
        <v>15</v>
      </c>
      <c r="O12" s="16">
        <f>O11+G19</f>
        <v>272963.13368421048</v>
      </c>
    </row>
    <row r="13" spans="1:15" s="4" customFormat="1" x14ac:dyDescent="0.3">
      <c r="A13" s="5">
        <v>144809</v>
      </c>
      <c r="B13" s="5">
        <v>3</v>
      </c>
      <c r="C13" s="5">
        <v>3163</v>
      </c>
      <c r="D13" s="5" t="s">
        <v>12</v>
      </c>
      <c r="E13" s="6">
        <v>12630</v>
      </c>
      <c r="F13" s="6">
        <v>7.4</v>
      </c>
      <c r="G13" s="7">
        <v>93462</v>
      </c>
      <c r="H13" s="5"/>
      <c r="I13" s="5" t="s">
        <v>13</v>
      </c>
      <c r="J13" s="8">
        <v>45013</v>
      </c>
      <c r="K13" s="5" t="s">
        <v>14</v>
      </c>
      <c r="L13" s="5" t="s">
        <v>15</v>
      </c>
    </row>
    <row r="14" spans="1:15" s="4" customFormat="1" x14ac:dyDescent="0.3">
      <c r="A14" s="5">
        <v>202846</v>
      </c>
      <c r="B14" s="5">
        <v>1</v>
      </c>
      <c r="C14" s="5">
        <v>3163</v>
      </c>
      <c r="D14" s="5" t="s">
        <v>12</v>
      </c>
      <c r="E14" s="6">
        <v>12510</v>
      </c>
      <c r="F14" s="6">
        <v>9.09</v>
      </c>
      <c r="G14" s="7">
        <v>113715.9</v>
      </c>
      <c r="H14" s="5"/>
      <c r="I14" s="5" t="s">
        <v>13</v>
      </c>
      <c r="J14" s="8">
        <v>44984</v>
      </c>
      <c r="K14" s="5" t="s">
        <v>14</v>
      </c>
      <c r="L14" s="5" t="s">
        <v>15</v>
      </c>
    </row>
    <row r="15" spans="1:15" s="4" customFormat="1" x14ac:dyDescent="0.3">
      <c r="A15" s="5">
        <v>143547</v>
      </c>
      <c r="B15" s="5">
        <v>3</v>
      </c>
      <c r="C15" s="5">
        <v>3163</v>
      </c>
      <c r="D15" s="5" t="s">
        <v>12</v>
      </c>
      <c r="E15" s="6">
        <v>9460</v>
      </c>
      <c r="F15" s="6">
        <v>8.1999999999999993</v>
      </c>
      <c r="G15" s="7">
        <v>77572</v>
      </c>
      <c r="H15" s="5"/>
      <c r="I15" s="5" t="s">
        <v>13</v>
      </c>
      <c r="J15" s="8">
        <v>44956</v>
      </c>
      <c r="K15" s="5" t="s">
        <v>14</v>
      </c>
      <c r="L15" s="5" t="s">
        <v>15</v>
      </c>
    </row>
    <row r="16" spans="1:15" s="4" customFormat="1" x14ac:dyDescent="0.3">
      <c r="A16" s="5">
        <v>143212</v>
      </c>
      <c r="B16" s="5">
        <v>3</v>
      </c>
      <c r="C16" s="5">
        <v>3163</v>
      </c>
      <c r="D16" s="5" t="s">
        <v>12</v>
      </c>
      <c r="E16" s="6">
        <v>9580</v>
      </c>
      <c r="F16" s="6">
        <v>8.1999999999999993</v>
      </c>
      <c r="G16" s="7">
        <v>78556</v>
      </c>
      <c r="H16" s="5"/>
      <c r="I16" s="5" t="s">
        <v>13</v>
      </c>
      <c r="J16" s="8">
        <v>44942</v>
      </c>
      <c r="K16" s="5" t="s">
        <v>14</v>
      </c>
      <c r="L16" s="5" t="s">
        <v>15</v>
      </c>
    </row>
    <row r="17" spans="1:13" x14ac:dyDescent="0.3">
      <c r="E17">
        <f>SUM(E2:E16)*0.6</f>
        <v>99952.2</v>
      </c>
      <c r="G17" s="9">
        <f>SUM(G2:G16)*0.6</f>
        <v>772892.22</v>
      </c>
      <c r="H17">
        <f>G17/E17</f>
        <v>7.7326183915911804</v>
      </c>
    </row>
    <row r="18" spans="1:13" x14ac:dyDescent="0.3">
      <c r="E18">
        <f>E17*L25</f>
        <v>84170.273684210537</v>
      </c>
      <c r="G18">
        <f>G17*L25</f>
        <v>650856.60631578951</v>
      </c>
      <c r="H18">
        <f>G18/E18</f>
        <v>7.7326183915911804</v>
      </c>
    </row>
    <row r="19" spans="1:13" x14ac:dyDescent="0.3">
      <c r="A19" t="s">
        <v>23</v>
      </c>
      <c r="D19">
        <v>1.2</v>
      </c>
      <c r="E19" t="s">
        <v>16</v>
      </c>
      <c r="G19" s="13">
        <f>(G17-G18)</f>
        <v>122035.61368421046</v>
      </c>
      <c r="L19">
        <v>1.2</v>
      </c>
      <c r="M19">
        <v>9995</v>
      </c>
    </row>
    <row r="20" spans="1:13" x14ac:dyDescent="0.3">
      <c r="C20" s="15">
        <v>6.22</v>
      </c>
      <c r="D20">
        <v>3</v>
      </c>
      <c r="E20" t="s">
        <v>17</v>
      </c>
      <c r="L20">
        <v>3</v>
      </c>
      <c r="M20" t="s">
        <v>17</v>
      </c>
    </row>
    <row r="21" spans="1:13" x14ac:dyDescent="0.3">
      <c r="C21" s="14">
        <f>C20/H17</f>
        <v>0.80438470968177167</v>
      </c>
      <c r="D21">
        <f>0.95/1000</f>
        <v>9.5E-4</v>
      </c>
      <c r="E21" t="s">
        <v>18</v>
      </c>
      <c r="L21">
        <f>0.8/1000</f>
        <v>8.0000000000000004E-4</v>
      </c>
      <c r="M21" t="s">
        <v>18</v>
      </c>
    </row>
    <row r="22" spans="1:13" x14ac:dyDescent="0.3">
      <c r="C22" s="10">
        <f>1+(1-C21)</f>
        <v>1.1956152903182282</v>
      </c>
      <c r="D22" s="10">
        <f>D21*D20*D19</f>
        <v>3.4199999999999999E-3</v>
      </c>
      <c r="E22" t="s">
        <v>19</v>
      </c>
      <c r="L22" s="10">
        <f>L21*L20*L19</f>
        <v>2.8800000000000002E-3</v>
      </c>
      <c r="M22" t="s">
        <v>19</v>
      </c>
    </row>
    <row r="23" spans="1:13" x14ac:dyDescent="0.3">
      <c r="D23" s="10">
        <v>7850</v>
      </c>
      <c r="E23" t="s">
        <v>20</v>
      </c>
      <c r="L23" s="10">
        <v>7850</v>
      </c>
      <c r="M23" t="s">
        <v>20</v>
      </c>
    </row>
    <row r="24" spans="1:13" x14ac:dyDescent="0.3">
      <c r="D24" s="11">
        <f>D23*D22</f>
        <v>26.846999999999998</v>
      </c>
      <c r="E24" t="s">
        <v>21</v>
      </c>
      <c r="L24" s="11">
        <f>L23*L22</f>
        <v>22.608000000000001</v>
      </c>
      <c r="M24" t="s">
        <v>21</v>
      </c>
    </row>
    <row r="25" spans="1:13" x14ac:dyDescent="0.3">
      <c r="L25" s="12">
        <f>L24/D24</f>
        <v>0.8421052631578948</v>
      </c>
      <c r="M25" t="s">
        <v>22</v>
      </c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rad87B9F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Moura</dc:creator>
  <cp:lastModifiedBy>Suprimentos 01</cp:lastModifiedBy>
  <dcterms:created xsi:type="dcterms:W3CDTF">2023-06-12T17:57:44Z</dcterms:created>
  <dcterms:modified xsi:type="dcterms:W3CDTF">2024-04-22T14:23:54Z</dcterms:modified>
</cp:coreProperties>
</file>